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adr_grants\GRANTS EXTERNAL\2025\AA-Administrative Documents\Near Miss\"/>
    </mc:Choice>
  </mc:AlternateContent>
  <xr:revisionPtr revIDLastSave="0" documentId="8_{C5921104-63D2-40CD-B328-1E16AB6A26F0}" xr6:coauthVersionLast="47" xr6:coauthVersionMax="47" xr10:uidLastSave="{00000000-0000-0000-0000-000000000000}"/>
  <bookViews>
    <workbookView xWindow="-20820" yWindow="600" windowWidth="16980" windowHeight="12900" activeTab="1" xr2:uid="{00000000-000D-0000-FFFF-FFFF00000000}"/>
  </bookViews>
  <sheets>
    <sheet name="Instructions" sheetId="21" r:id="rId1"/>
    <sheet name="1 Year Worksheet" sheetId="15" r:id="rId2"/>
  </sheets>
  <definedNames>
    <definedName name="_xlnm.Print_Area" localSheetId="1">'1 Year Worksheet'!$A$1:$H$46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5" l="1"/>
  <c r="F15" i="15"/>
  <c r="G15" i="15" s="1"/>
  <c r="F14" i="15"/>
  <c r="F13" i="15"/>
  <c r="F12" i="15"/>
  <c r="G13" i="15" l="1"/>
  <c r="G12" i="15"/>
  <c r="H34" i="15" l="1"/>
  <c r="H35" i="15"/>
  <c r="H15" i="15" l="1"/>
  <c r="H37" i="15"/>
  <c r="H36" i="15"/>
  <c r="H33" i="15"/>
  <c r="H41" i="15"/>
  <c r="H40" i="15"/>
  <c r="H42" i="15" s="1"/>
  <c r="H30" i="15"/>
  <c r="H29" i="15"/>
  <c r="H28" i="15"/>
  <c r="H25" i="15"/>
  <c r="H22" i="15"/>
  <c r="H21" i="15"/>
  <c r="H20" i="15"/>
  <c r="H19" i="15"/>
  <c r="G14" i="15"/>
  <c r="F16" i="15"/>
  <c r="H12" i="15"/>
  <c r="H13" i="15"/>
  <c r="H26" i="15" l="1"/>
  <c r="H31" i="15"/>
  <c r="H38" i="15"/>
  <c r="H23" i="15"/>
  <c r="G16" i="15"/>
  <c r="I17" i="15" s="1"/>
  <c r="H14" i="15"/>
  <c r="H17" i="15" s="1"/>
  <c r="H44" i="15" l="1"/>
  <c r="F17" i="15"/>
  <c r="H43" i="15"/>
</calcChain>
</file>

<file path=xl/sharedStrings.xml><?xml version="1.0" encoding="utf-8"?>
<sst xmlns="http://schemas.openxmlformats.org/spreadsheetml/2006/main" count="97" uniqueCount="97">
  <si>
    <t>Name</t>
  </si>
  <si>
    <t>Salary Requested</t>
  </si>
  <si>
    <t>% Effort</t>
  </si>
  <si>
    <t>PI:</t>
  </si>
  <si>
    <t>Deadline:</t>
  </si>
  <si>
    <t>Southern Illinois University School of Medicine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</si>
  <si>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Personnel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</si>
  <si>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Supplies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</si>
  <si>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Travel</t>
    </r>
  </si>
  <si>
    <t>Total Direct Costs</t>
  </si>
  <si>
    <t xml:space="preserve">Year 1 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</si>
  <si>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Equipment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</si>
  <si>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Contractual</t>
    </r>
  </si>
  <si>
    <t>Supplies/Commodities</t>
  </si>
  <si>
    <t>Indirects</t>
  </si>
  <si>
    <t>Academic Base Salary</t>
  </si>
  <si>
    <t>Other Costs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</si>
  <si>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Other Costs</t>
    </r>
  </si>
  <si>
    <t>Total Budget Request</t>
  </si>
  <si>
    <r>
      <t>Modified Total Direct Costs (MTDC)</t>
    </r>
    <r>
      <rPr>
        <b/>
        <sz val="11"/>
        <color rgb="FFFF0000"/>
        <rFont val="Calibri"/>
        <family val="2"/>
      </rPr>
      <t>*</t>
    </r>
  </si>
  <si>
    <t>Total Salary + Fringes</t>
  </si>
  <si>
    <t>GRADUATE STUDENT - 50% FTE</t>
  </si>
  <si>
    <t>POST DOC - 37.5% fringe rate</t>
  </si>
  <si>
    <t xml:space="preserve">PROJECT DATES: </t>
  </si>
  <si>
    <t>App Title:</t>
  </si>
  <si>
    <t>Fringes @ 53%</t>
  </si>
  <si>
    <r>
      <rPr>
        <b/>
        <sz val="14"/>
        <rFont val="Arial"/>
        <family val="2"/>
      </rPr>
      <t>Excel Budget Template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LATEST UPDATE: 01/25/2025</t>
    </r>
    <r>
      <rPr>
        <sz val="10"/>
        <rFont val="Arial"/>
        <family val="2"/>
      </rPr>
      <t xml:space="preserve">
If you are using a previous version, please download and use the most updated.
</t>
    </r>
  </si>
  <si>
    <t>Instructions for Completing the Excel Budget Template</t>
  </si>
  <si>
    <t>Steps to Complete the Budget Template:</t>
  </si>
  <si>
    <t>1. Select the appropriate year tab (1, 2, 3, 4, or 5-year) for the budget template.</t>
  </si>
  <si>
    <t>2. Fill out each section of the detailed budget for each year of anticipated funding as follows:</t>
  </si>
  <si>
    <t>PERSONNEL</t>
  </si>
  <si>
    <t>SUPPLIES/COMMODITIES</t>
  </si>
  <si>
    <t>TRAVEL</t>
  </si>
  <si>
    <t>EQUIPMENT</t>
  </si>
  <si>
    <t>CONTRACTUAL SERVICES</t>
  </si>
  <si>
    <t>CONSORTIUM/SUBCONTRACT/SUBAWARD</t>
  </si>
  <si>
    <t>OTHER DIRECT COSTS</t>
  </si>
  <si>
    <t>Software Costs</t>
  </si>
  <si>
    <t>INDIRECT COSTS</t>
  </si>
  <si>
    <t>Participant Support Costs</t>
  </si>
  <si>
    <t>Tuition Costs</t>
  </si>
  <si>
    <t>Scholarships, Fellowships</t>
  </si>
  <si>
    <t>Capital Expenditures</t>
  </si>
  <si>
    <t>Rental Costs</t>
  </si>
  <si>
    <t>The negotiated rate is typically applied to programs on a Modified Total Direct Cost (MTDC) base. The following items are EXCLUDED from MTDC (no indirect costs assessed on these items):</t>
  </si>
  <si>
    <t>SUBMISSION</t>
  </si>
  <si>
    <t>FRINGE BENEFITS</t>
  </si>
  <si>
    <t>53% Full-time faculty and staff</t>
  </si>
  <si>
    <t>37.5% Post-Docs</t>
  </si>
  <si>
    <t>1.5% Retiree</t>
  </si>
  <si>
    <t>7.7% Extra Help</t>
  </si>
  <si>
    <t>Fall: $219</t>
  </si>
  <si>
    <t>Spring: $219</t>
  </si>
  <si>
    <t>Summer: $82</t>
  </si>
  <si>
    <t>Graduate Students: One-half the primary care fee (table below)</t>
  </si>
  <si>
    <t>Grad Student Fringes on Budget: Begin at $520 in YR01 and increase by $10 in subsequent years up to but not exceeding $550.</t>
  </si>
  <si>
    <r>
      <t xml:space="preserve">  Contact: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Notify grants@siumed.edu as soon as possible for assistance with subawards</t>
    </r>
    <r>
      <rPr>
        <sz val="12"/>
        <rFont val="Arial"/>
        <family val="2"/>
      </rPr>
      <t>.  Subawards take time to process, and we need to know of your intent to establish subaward/consortium as early as possible in this process. The terms consortium, subcontract, and subaward are used interchangeably.</t>
    </r>
  </si>
  <si>
    <r>
      <t>Email:</t>
    </r>
    <r>
      <rPr>
        <sz val="12"/>
        <rFont val="Arial"/>
        <family val="2"/>
      </rPr>
      <t xml:space="preserve"> Send to grants@siumed.edu no later than 3 weeks before the submission deadline.</t>
    </r>
  </si>
  <si>
    <r>
      <t>Indirect costs are a partial reimbursement by the funding agency</t>
    </r>
    <r>
      <rPr>
        <sz val="11"/>
        <rFont val="Arial"/>
        <family val="2"/>
      </rPr>
      <t xml:space="preserve"> for the expenses borne by the University to conduct the sponsored project. This includes utilities, maintenance, administrative support, and other institutional costs.</t>
    </r>
  </si>
  <si>
    <r>
      <t>SIU's rates</t>
    </r>
    <r>
      <rPr>
        <sz val="11"/>
        <rFont val="Arial"/>
        <family val="2"/>
      </rPr>
      <t xml:space="preserve"> are negotiated with the U.S. Department of Health and Human Services and are as follows:</t>
    </r>
  </si>
  <si>
    <r>
      <t>48.5%</t>
    </r>
    <r>
      <rPr>
        <sz val="11"/>
        <rFont val="Arial"/>
        <family val="2"/>
      </rPr>
      <t xml:space="preserve"> for Organized Research</t>
    </r>
  </si>
  <si>
    <r>
      <t>40.4%</t>
    </r>
    <r>
      <rPr>
        <sz val="11"/>
        <rFont val="Arial"/>
        <family val="2"/>
      </rPr>
      <t xml:space="preserve"> for Training/Instruction</t>
    </r>
  </si>
  <si>
    <r>
      <t>31.0%</t>
    </r>
    <r>
      <rPr>
        <sz val="11"/>
        <rFont val="Arial"/>
        <family val="2"/>
      </rPr>
      <t xml:space="preserve"> for Other Sponsored Activities</t>
    </r>
  </si>
  <si>
    <r>
      <t>Detail other direct costs</t>
    </r>
    <r>
      <rPr>
        <sz val="11"/>
        <rFont val="Arial"/>
        <family val="2"/>
      </rPr>
      <t>, such as:</t>
    </r>
  </si>
  <si>
    <r>
      <t>Communication Costs:</t>
    </r>
    <r>
      <rPr>
        <sz val="11"/>
        <rFont val="Arial"/>
        <family val="2"/>
      </rPr>
      <t xml:space="preserve"> Phone, internet services directly related to the project.</t>
    </r>
  </si>
  <si>
    <r>
      <t>Printing/Photocopying:</t>
    </r>
    <r>
      <rPr>
        <sz val="11"/>
        <rFont val="Arial"/>
        <family val="2"/>
      </rPr>
      <t xml:space="preserve"> Project-specific costs.</t>
    </r>
  </si>
  <si>
    <r>
      <t>Participant Support Costs:</t>
    </r>
    <r>
      <rPr>
        <sz val="11"/>
        <rFont val="Arial"/>
        <family val="2"/>
      </rPr>
      <t xml:space="preserve"> Expenses for participant stipends, travel, and subsistence.</t>
    </r>
  </si>
  <si>
    <r>
      <t>Miscellaneous:</t>
    </r>
    <r>
      <rPr>
        <sz val="11"/>
        <rFont val="Arial"/>
        <family val="2"/>
      </rPr>
      <t xml:space="preserve"> Any other project-specific direct costs not covered in other sections.</t>
    </r>
  </si>
  <si>
    <r>
      <t xml:space="preserve">  List external contractual services</t>
    </r>
    <r>
      <rPr>
        <sz val="11"/>
        <rFont val="Arial"/>
        <family val="2"/>
      </rPr>
      <t xml:space="preserve"> (e.g., statistical support, Research Core Services) with current rates and fees.</t>
    </r>
  </si>
  <si>
    <r>
      <t xml:space="preserve">  List persons or positions expected to travel</t>
    </r>
    <r>
      <rPr>
        <sz val="11"/>
        <rFont val="Arial"/>
        <family val="2"/>
      </rPr>
      <t xml:space="preserve"> and estimate costs per trip (mileage, conference or meeting fees, hotel, airfare).</t>
    </r>
  </si>
  <si>
    <r>
      <t xml:space="preserve"> Modular Grants:</t>
    </r>
    <r>
      <rPr>
        <sz val="11"/>
        <rFont val="Arial"/>
        <family val="2"/>
      </rPr>
      <t xml:space="preserve"> Detailed budget and justification are needed for Grants and Contracts Office approval, but delineation is not necessary for submission.</t>
    </r>
  </si>
  <si>
    <r>
      <t>Purpose:</t>
    </r>
    <r>
      <rPr>
        <sz val="11"/>
        <rFont val="Arial"/>
        <family val="2"/>
      </rPr>
      <t xml:space="preserve"> Document anticipated faculty and staff effort, secure approval from the Associate Dean for Research and Department Chair, and ensure salary and costs are correctly calculated.</t>
    </r>
  </si>
  <si>
    <r>
      <t>Effort Limits:</t>
    </r>
    <r>
      <rPr>
        <sz val="11"/>
        <rFont val="Arial"/>
        <family val="2"/>
      </rPr>
      <t xml:space="preserve"> Total funded effort by any individual cannot exceed 100% FTE, including cost-sharing.</t>
    </r>
  </si>
  <si>
    <r>
      <t xml:space="preserve">Federal Salary Cap Limitation: </t>
    </r>
    <r>
      <rPr>
        <sz val="11"/>
        <rFont val="Arial"/>
        <family val="2"/>
      </rPr>
      <t xml:space="preserve">At the time of this version January 2025, the federal salary cap is $225,700. This limitation is already built-in to the formulas in this Workbook. </t>
    </r>
  </si>
  <si>
    <r>
      <t xml:space="preserve">The Excel Budget Template should be submitted along with the Budget Justification and signed Application Certification to </t>
    </r>
    <r>
      <rPr>
        <b/>
        <sz val="11"/>
        <rFont val="Arial"/>
        <family val="2"/>
      </rPr>
      <t>grants@siumed.edu</t>
    </r>
    <r>
      <rPr>
        <sz val="11"/>
        <rFont val="Arial"/>
        <family val="2"/>
      </rPr>
      <t xml:space="preserve"> at least 3 weeks before the submission deadline.</t>
    </r>
  </si>
  <si>
    <r>
      <t>Include for each contributing personnel:</t>
    </r>
    <r>
      <rPr>
        <sz val="11"/>
        <rFont val="Arial"/>
        <family val="2"/>
      </rPr>
      <t xml:space="preserve"> name, role, academic base salary and FTE, percentage effort on the grant, fringe benefits, and the salary amount to be charged to the grant.</t>
    </r>
  </si>
  <si>
    <r>
      <t>Cost-sharing:</t>
    </r>
    <r>
      <rPr>
        <sz val="11"/>
        <rFont val="Arial"/>
        <family val="2"/>
      </rPr>
      <t xml:space="preserve"> For budgets including personnel cost-sharing, please include these individuals in the personnel line with name and FTE% only and indicate the % in kind in a cell next to the budget, or in the justification</t>
    </r>
  </si>
  <si>
    <r>
      <t>Minimum Effort:</t>
    </r>
    <r>
      <rPr>
        <sz val="11"/>
        <rFont val="Arial"/>
        <family val="2"/>
      </rPr>
      <t xml:space="preserve"> Principal Investigators/Project Investigators must dedicate a minimum of 1% effort to the grant for administration/oversight purposes. </t>
    </r>
  </si>
  <si>
    <t xml:space="preserve">  Mileage Rates: The current rate can be found here: Illinois Travel Mileage Rates.</t>
  </si>
  <si>
    <t xml:space="preserve">These rates apply to all grants. </t>
  </si>
  <si>
    <r>
      <rPr>
        <i/>
        <sz val="11"/>
        <rFont val="Arial"/>
        <family val="2"/>
      </rPr>
      <t>Exception:</t>
    </r>
    <r>
      <rPr>
        <b/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If the funding agency/opportunity has a published policy limiting the percentage of indirect costs, then the agency/opportunity maximal rate allowable will be used. </t>
    </r>
  </si>
  <si>
    <r>
      <t xml:space="preserve">   </t>
    </r>
    <r>
      <rPr>
        <b/>
        <sz val="12"/>
        <rFont val="Arial"/>
        <family val="2"/>
      </rPr>
      <t xml:space="preserve">Help: </t>
    </r>
    <r>
      <rPr>
        <sz val="12"/>
        <rFont val="Arial"/>
        <family val="2"/>
      </rPr>
      <t xml:space="preserve">Our office is here  to help answer any budgetary questions you may have about the above items or funding opportunity guidelines.  Email grants@siumed.edu for assistance. </t>
    </r>
  </si>
  <si>
    <r>
      <t xml:space="preserve">Combine: </t>
    </r>
    <r>
      <rPr>
        <sz val="12"/>
        <rFont val="Arial"/>
        <family val="2"/>
      </rPr>
      <t>the completed Budget Template, Budget Justification, and signed Application Certification.</t>
    </r>
    <r>
      <rPr>
        <b/>
        <sz val="12"/>
        <rFont val="Arial"/>
        <family val="2"/>
      </rPr>
      <t xml:space="preserve"> </t>
    </r>
  </si>
  <si>
    <t>(1.5 Filling out all of the basic information at top of Worksheet is so helpful to our office! PI Name, Application Title/Title of Project, the Agency the grant is being submitted to, and the Project Period Dates).</t>
  </si>
  <si>
    <r>
      <t xml:space="preserve">  Items with a useful life of more than one year</t>
    </r>
    <r>
      <rPr>
        <sz val="11"/>
        <rFont val="Arial"/>
        <family val="2"/>
      </rPr>
      <t xml:space="preserve"> and a total cost over $5,000 per unit. Provide justification and, if applicable, varying quotes.</t>
    </r>
  </si>
  <si>
    <r>
      <t xml:space="preserve"> Include all supplies and commodities</t>
    </r>
    <r>
      <rPr>
        <sz val="11"/>
        <rFont val="Arial"/>
        <family val="2"/>
      </rPr>
      <t>, such as animal use costs and small equipment items (&lt;$5,000), with general expense calculations.</t>
    </r>
  </si>
  <si>
    <t>Equipment over $5,000 and a useful life of greater than 1 year</t>
  </si>
  <si>
    <t>Portion of a subaward over $25,000. The $25,000 threshold for sub-awards applies over the life of the award. Each new subaward is included in the MTDC cost base up to $25,000.</t>
  </si>
  <si>
    <t>*Note: Fringe benefit rates will increase 1% per year for full-time faculty and staff</t>
  </si>
  <si>
    <t>Equipment (not allowed)</t>
  </si>
  <si>
    <t>Last Updated: 5/4/2025</t>
  </si>
  <si>
    <t>NEAR MISS FUNDING</t>
  </si>
  <si>
    <r>
      <t xml:space="preserve">Personnel </t>
    </r>
    <r>
      <rPr>
        <sz val="11"/>
        <rFont val="Arial"/>
        <family val="2"/>
      </rPr>
      <t>- List all SIU SOM employees with effort on this project.</t>
    </r>
    <r>
      <rPr>
        <b/>
        <sz val="11"/>
        <rFont val="Arial"/>
        <family val="2"/>
      </rPr>
      <t xml:space="preserve"> Faculty salaries NOT allowed.</t>
    </r>
  </si>
  <si>
    <t>Total Project Costs ($30,000 max)</t>
  </si>
  <si>
    <r>
      <t xml:space="preserve">Travel - </t>
    </r>
    <r>
      <rPr>
        <sz val="11"/>
        <rFont val="Arial"/>
        <family val="2"/>
      </rPr>
      <t xml:space="preserve">to collaborator site for performing project is allowed; no travel to conferences/symposia. </t>
    </r>
  </si>
  <si>
    <r>
      <t xml:space="preserve">Contractual - </t>
    </r>
    <r>
      <rPr>
        <sz val="11"/>
        <rFont val="Arial"/>
        <family val="2"/>
      </rPr>
      <t>for example: core facility costs, per diems, NO publication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</si>
</sst>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FE0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4" fillId="0" borderId="0" xfId="0" applyFont="1"/>
    <xf numFmtId="164" fontId="5" fillId="0" borderId="4" xfId="2" applyNumberFormat="1" applyFont="1" applyBorder="1"/>
    <xf numFmtId="164" fontId="5" fillId="0" borderId="17" xfId="2" applyNumberFormat="1" applyFont="1" applyFill="1" applyBorder="1"/>
    <xf numFmtId="0" fontId="1" fillId="0" borderId="6" xfId="2" applyFont="1" applyBorder="1" applyAlignment="1">
      <alignment horizontal="center" vertical="center" wrapText="1"/>
    </xf>
    <xf numFmtId="37" fontId="1" fillId="0" borderId="3" xfId="2" applyNumberFormat="1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164" fontId="5" fillId="0" borderId="1" xfId="2" applyNumberFormat="1" applyFont="1" applyBorder="1"/>
    <xf numFmtId="164" fontId="5" fillId="0" borderId="11" xfId="0" applyNumberFormat="1" applyFont="1" applyBorder="1" applyAlignment="1"/>
    <xf numFmtId="164" fontId="5" fillId="4" borderId="18" xfId="2" applyNumberFormat="1" applyFont="1" applyFill="1" applyBorder="1"/>
    <xf numFmtId="164" fontId="5" fillId="0" borderId="17" xfId="0" applyNumberFormat="1" applyFont="1" applyBorder="1"/>
    <xf numFmtId="0" fontId="5" fillId="4" borderId="11" xfId="0" applyFont="1" applyFill="1" applyBorder="1"/>
    <xf numFmtId="164" fontId="5" fillId="0" borderId="21" xfId="0" applyNumberFormat="1" applyFont="1" applyFill="1" applyBorder="1"/>
    <xf numFmtId="164" fontId="5" fillId="0" borderId="6" xfId="0" applyNumberFormat="1" applyFont="1" applyBorder="1"/>
    <xf numFmtId="164" fontId="5" fillId="0" borderId="15" xfId="0" applyNumberFormat="1" applyFont="1" applyBorder="1"/>
    <xf numFmtId="164" fontId="5" fillId="6" borderId="17" xfId="2" applyNumberFormat="1" applyFont="1" applyFill="1" applyBorder="1"/>
    <xf numFmtId="0" fontId="4" fillId="0" borderId="17" xfId="2" applyFont="1" applyFill="1" applyBorder="1"/>
    <xf numFmtId="5" fontId="4" fillId="0" borderId="8" xfId="2" applyNumberFormat="1" applyFont="1" applyFill="1" applyBorder="1" applyProtection="1">
      <protection locked="0"/>
    </xf>
    <xf numFmtId="5" fontId="4" fillId="0" borderId="0" xfId="2" applyNumberFormat="1" applyFont="1" applyFill="1" applyBorder="1" applyProtection="1">
      <protection locked="0"/>
    </xf>
    <xf numFmtId="5" fontId="4" fillId="0" borderId="11" xfId="2" applyNumberFormat="1" applyFont="1" applyFill="1" applyBorder="1"/>
    <xf numFmtId="5" fontId="4" fillId="0" borderId="2" xfId="2" applyNumberFormat="1" applyFont="1" applyFill="1" applyBorder="1" applyProtection="1">
      <protection locked="0"/>
    </xf>
    <xf numFmtId="164" fontId="4" fillId="0" borderId="11" xfId="2" applyNumberFormat="1" applyFont="1" applyFill="1" applyBorder="1"/>
    <xf numFmtId="164" fontId="4" fillId="0" borderId="11" xfId="0" applyNumberFormat="1" applyFont="1" applyBorder="1"/>
    <xf numFmtId="164" fontId="4" fillId="0" borderId="10" xfId="0" applyNumberFormat="1" applyFont="1" applyBorder="1"/>
    <xf numFmtId="10" fontId="5" fillId="5" borderId="0" xfId="0" applyNumberFormat="1" applyFont="1" applyFill="1" applyBorder="1" applyAlignment="1">
      <alignment horizontal="right"/>
    </xf>
    <xf numFmtId="164" fontId="4" fillId="0" borderId="13" xfId="2" applyNumberFormat="1" applyFont="1" applyFill="1" applyBorder="1" applyProtection="1">
      <protection locked="0"/>
    </xf>
    <xf numFmtId="9" fontId="4" fillId="0" borderId="11" xfId="1" applyNumberFormat="1" applyFont="1" applyFill="1" applyBorder="1" applyProtection="1">
      <protection locked="0"/>
    </xf>
    <xf numFmtId="164" fontId="4" fillId="0" borderId="10" xfId="2" applyNumberFormat="1" applyFont="1" applyFill="1" applyBorder="1" applyProtection="1">
      <protection locked="0"/>
    </xf>
    <xf numFmtId="3" fontId="9" fillId="0" borderId="0" xfId="0" applyNumberFormat="1" applyFont="1"/>
    <xf numFmtId="0" fontId="5" fillId="7" borderId="0" xfId="0" applyFont="1" applyFill="1" applyAlignment="1">
      <alignment horizontal="right"/>
    </xf>
    <xf numFmtId="0" fontId="4" fillId="7" borderId="0" xfId="0" applyFont="1" applyFill="1"/>
    <xf numFmtId="9" fontId="4" fillId="0" borderId="6" xfId="1" applyNumberFormat="1" applyFont="1" applyFill="1" applyBorder="1" applyProtection="1">
      <protection locked="0"/>
    </xf>
    <xf numFmtId="164" fontId="4" fillId="0" borderId="6" xfId="0" applyNumberFormat="1" applyFont="1" applyBorder="1"/>
    <xf numFmtId="164" fontId="5" fillId="6" borderId="27" xfId="0" applyNumberFormat="1" applyFont="1" applyFill="1" applyBorder="1" applyAlignment="1"/>
    <xf numFmtId="0" fontId="1" fillId="0" borderId="0" xfId="2"/>
    <xf numFmtId="0" fontId="4" fillId="0" borderId="0" xfId="2" applyFont="1" applyAlignment="1">
      <alignment vertical="center"/>
    </xf>
    <xf numFmtId="0" fontId="4" fillId="0" borderId="0" xfId="2" applyFont="1"/>
    <xf numFmtId="14" fontId="5" fillId="0" borderId="0" xfId="2" applyNumberFormat="1" applyFont="1" applyAlignment="1"/>
    <xf numFmtId="164" fontId="10" fillId="0" borderId="0" xfId="0" applyNumberFormat="1" applyFont="1"/>
    <xf numFmtId="0" fontId="4" fillId="0" borderId="0" xfId="2" applyFont="1" applyFill="1" applyAlignment="1">
      <alignment vertical="center" wrapText="1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165" fontId="5" fillId="7" borderId="0" xfId="0" applyNumberFormat="1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 wrapText="1" indent="1"/>
    </xf>
    <xf numFmtId="0" fontId="3" fillId="8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3" fillId="9" borderId="0" xfId="0" applyFont="1" applyFill="1" applyAlignment="1">
      <alignment horizontal="left" vertical="center" wrapText="1" indent="1"/>
    </xf>
    <xf numFmtId="0" fontId="0" fillId="9" borderId="0" xfId="0" applyFill="1"/>
    <xf numFmtId="0" fontId="14" fillId="0" borderId="0" xfId="3" applyAlignment="1">
      <alignment horizontal="left" vertical="center" indent="1"/>
    </xf>
    <xf numFmtId="0" fontId="13" fillId="8" borderId="0" xfId="0" applyFont="1" applyFill="1" applyAlignment="1">
      <alignment wrapText="1"/>
    </xf>
    <xf numFmtId="0" fontId="13" fillId="0" borderId="0" xfId="0" applyFont="1" applyAlignment="1">
      <alignment horizontal="left" vertical="center" indent="1"/>
    </xf>
    <xf numFmtId="0" fontId="4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4" fillId="0" borderId="0" xfId="2" applyFont="1" applyAlignment="1">
      <alignment horizontal="left" vertical="center" wrapText="1"/>
    </xf>
    <xf numFmtId="0" fontId="5" fillId="4" borderId="9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 wrapText="1"/>
    </xf>
    <xf numFmtId="164" fontId="5" fillId="0" borderId="22" xfId="0" applyNumberFormat="1" applyFont="1" applyFill="1" applyBorder="1" applyAlignment="1">
      <alignment horizontal="right" wrapText="1"/>
    </xf>
    <xf numFmtId="0" fontId="5" fillId="6" borderId="23" xfId="0" applyFont="1" applyFill="1" applyBorder="1" applyAlignment="1">
      <alignment horizontal="right"/>
    </xf>
    <xf numFmtId="0" fontId="5" fillId="6" borderId="24" xfId="0" applyFont="1" applyFill="1" applyBorder="1" applyAlignment="1">
      <alignment horizontal="right"/>
    </xf>
    <xf numFmtId="164" fontId="5" fillId="6" borderId="25" xfId="0" applyNumberFormat="1" applyFont="1" applyFill="1" applyBorder="1" applyAlignment="1">
      <alignment horizontal="right"/>
    </xf>
    <xf numFmtId="0" fontId="5" fillId="6" borderId="26" xfId="0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64" fontId="4" fillId="0" borderId="8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165" fontId="5" fillId="7" borderId="1" xfId="0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37" fontId="5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6" borderId="18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0" borderId="13" xfId="0" applyFont="1" applyFill="1" applyBorder="1" applyAlignment="1" applyProtection="1">
      <alignment horizontal="left"/>
      <protection locked="0"/>
    </xf>
    <xf numFmtId="164" fontId="4" fillId="0" borderId="13" xfId="0" applyNumberFormat="1" applyFont="1" applyFill="1" applyBorder="1" applyAlignment="1" applyProtection="1">
      <alignment horizontal="right"/>
      <protection locked="0"/>
    </xf>
    <xf numFmtId="0" fontId="5" fillId="4" borderId="9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4" fillId="0" borderId="8" xfId="2" applyFont="1" applyFill="1" applyBorder="1" applyAlignment="1" applyProtection="1">
      <protection locked="0"/>
    </xf>
    <xf numFmtId="0" fontId="4" fillId="0" borderId="0" xfId="2" applyFont="1" applyFill="1" applyBorder="1" applyAlignment="1" applyProtection="1">
      <protection locked="0"/>
    </xf>
    <xf numFmtId="0" fontId="4" fillId="0" borderId="10" xfId="2" applyFont="1" applyFill="1" applyBorder="1" applyAlignment="1" applyProtection="1">
      <protection locked="0"/>
    </xf>
    <xf numFmtId="0" fontId="1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164" fontId="4" fillId="0" borderId="8" xfId="2" applyNumberFormat="1" applyFont="1" applyBorder="1" applyAlignment="1">
      <alignment horizontal="right"/>
    </xf>
    <xf numFmtId="164" fontId="4" fillId="0" borderId="10" xfId="2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5" borderId="3" xfId="2" applyFont="1" applyFill="1" applyBorder="1" applyAlignment="1" applyProtection="1">
      <protection locked="0"/>
    </xf>
    <xf numFmtId="0" fontId="4" fillId="5" borderId="2" xfId="2" applyFont="1" applyFill="1" applyBorder="1" applyAlignment="1" applyProtection="1">
      <protection locked="0"/>
    </xf>
    <xf numFmtId="0" fontId="4" fillId="5" borderId="13" xfId="2" applyFont="1" applyFill="1" applyBorder="1" applyAlignment="1" applyProtection="1">
      <protection locked="0"/>
    </xf>
    <xf numFmtId="0" fontId="5" fillId="0" borderId="4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6" borderId="4" xfId="2" applyFont="1" applyFill="1" applyBorder="1" applyAlignment="1">
      <alignment horizontal="right"/>
    </xf>
    <xf numFmtId="0" fontId="5" fillId="6" borderId="1" xfId="2" applyFont="1" applyFill="1" applyBorder="1" applyAlignment="1">
      <alignment horizontal="right"/>
    </xf>
    <xf numFmtId="0" fontId="5" fillId="6" borderId="5" xfId="2" applyFont="1" applyFill="1" applyBorder="1" applyAlignment="1">
      <alignment horizontal="right"/>
    </xf>
    <xf numFmtId="164" fontId="5" fillId="6" borderId="4" xfId="2" applyNumberFormat="1" applyFont="1" applyFill="1" applyBorder="1" applyAlignment="1">
      <alignment horizontal="right"/>
    </xf>
    <xf numFmtId="0" fontId="4" fillId="5" borderId="8" xfId="2" applyFont="1" applyFill="1" applyBorder="1" applyAlignment="1" applyProtection="1">
      <protection locked="0"/>
    </xf>
    <xf numFmtId="0" fontId="4" fillId="5" borderId="0" xfId="2" applyFont="1" applyFill="1" applyBorder="1" applyAlignment="1" applyProtection="1">
      <protection locked="0"/>
    </xf>
    <xf numFmtId="0" fontId="4" fillId="5" borderId="10" xfId="2" applyFont="1" applyFill="1" applyBorder="1" applyAlignment="1" applyProtection="1">
      <protection locked="0"/>
    </xf>
    <xf numFmtId="0" fontId="5" fillId="4" borderId="12" xfId="0" applyFont="1" applyFill="1" applyBorder="1" applyAlignment="1">
      <alignment horizontal="left"/>
    </xf>
    <xf numFmtId="0" fontId="4" fillId="0" borderId="0" xfId="2" applyFont="1" applyFill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left"/>
      <protection locked="0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FFF99"/>
      <color rgb="FF9FE0E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ms.illinois.gov/employees/trave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F2C8-88C8-40DF-9908-345D280D99B3}">
  <dimension ref="A1:A80"/>
  <sheetViews>
    <sheetView topLeftCell="A40" workbookViewId="0">
      <selection activeCell="A30" sqref="A30"/>
    </sheetView>
  </sheetViews>
  <sheetFormatPr defaultRowHeight="12.75" x14ac:dyDescent="0.2"/>
  <cols>
    <col min="1" max="1" width="199.42578125" customWidth="1"/>
  </cols>
  <sheetData>
    <row r="1" spans="1:1" ht="51" customHeight="1" x14ac:dyDescent="0.2">
      <c r="A1" s="42" t="s">
        <v>26</v>
      </c>
    </row>
    <row r="2" spans="1:1" x14ac:dyDescent="0.2">
      <c r="A2" s="1" t="s">
        <v>27</v>
      </c>
    </row>
    <row r="4" spans="1:1" ht="15" x14ac:dyDescent="0.25">
      <c r="A4" s="2" t="s">
        <v>75</v>
      </c>
    </row>
    <row r="6" spans="1:1" ht="15.75" x14ac:dyDescent="0.25">
      <c r="A6" s="46" t="s">
        <v>28</v>
      </c>
    </row>
    <row r="7" spans="1:1" x14ac:dyDescent="0.2">
      <c r="A7" s="43"/>
    </row>
    <row r="8" spans="1:1" ht="15.75" x14ac:dyDescent="0.2">
      <c r="A8" s="47" t="s">
        <v>29</v>
      </c>
    </row>
    <row r="9" spans="1:1" ht="31.5" x14ac:dyDescent="0.2">
      <c r="A9" s="52" t="s">
        <v>84</v>
      </c>
    </row>
    <row r="10" spans="1:1" s="60" customFormat="1" ht="15.75" x14ac:dyDescent="0.2">
      <c r="A10" s="59" t="s">
        <v>30</v>
      </c>
    </row>
    <row r="12" spans="1:1" ht="17.25" x14ac:dyDescent="0.2">
      <c r="A12" s="45" t="s">
        <v>31</v>
      </c>
    </row>
    <row r="13" spans="1:1" ht="15" x14ac:dyDescent="0.2">
      <c r="A13" s="55" t="s">
        <v>76</v>
      </c>
    </row>
    <row r="14" spans="1:1" ht="15" x14ac:dyDescent="0.2">
      <c r="A14" s="55" t="s">
        <v>72</v>
      </c>
    </row>
    <row r="15" spans="1:1" ht="15" x14ac:dyDescent="0.2">
      <c r="A15" s="55" t="s">
        <v>77</v>
      </c>
    </row>
    <row r="16" spans="1:1" ht="15" x14ac:dyDescent="0.2">
      <c r="A16" s="55" t="s">
        <v>78</v>
      </c>
    </row>
    <row r="17" spans="1:1" ht="15" x14ac:dyDescent="0.2">
      <c r="A17" s="55" t="s">
        <v>73</v>
      </c>
    </row>
    <row r="18" spans="1:1" ht="15" x14ac:dyDescent="0.2">
      <c r="A18" s="55" t="s">
        <v>74</v>
      </c>
    </row>
    <row r="19" spans="1:1" x14ac:dyDescent="0.2">
      <c r="A19" s="44"/>
    </row>
    <row r="20" spans="1:1" ht="18" x14ac:dyDescent="0.2">
      <c r="A20" s="48" t="s">
        <v>47</v>
      </c>
    </row>
    <row r="21" spans="1:1" ht="15" x14ac:dyDescent="0.2">
      <c r="A21" s="63" t="s">
        <v>89</v>
      </c>
    </row>
    <row r="22" spans="1:1" ht="14.25" x14ac:dyDescent="0.2">
      <c r="A22" s="57" t="s">
        <v>48</v>
      </c>
    </row>
    <row r="23" spans="1:1" ht="14.25" x14ac:dyDescent="0.2">
      <c r="A23" s="57" t="s">
        <v>49</v>
      </c>
    </row>
    <row r="24" spans="1:1" ht="14.25" x14ac:dyDescent="0.2">
      <c r="A24" s="57" t="s">
        <v>50</v>
      </c>
    </row>
    <row r="25" spans="1:1" ht="14.25" x14ac:dyDescent="0.2">
      <c r="A25" s="57" t="s">
        <v>51</v>
      </c>
    </row>
    <row r="26" spans="1:1" ht="14.25" x14ac:dyDescent="0.2">
      <c r="A26" s="57" t="s">
        <v>55</v>
      </c>
    </row>
    <row r="27" spans="1:1" ht="14.25" x14ac:dyDescent="0.2">
      <c r="A27" s="57" t="s">
        <v>52</v>
      </c>
    </row>
    <row r="28" spans="1:1" ht="14.25" x14ac:dyDescent="0.2">
      <c r="A28" s="57" t="s">
        <v>53</v>
      </c>
    </row>
    <row r="29" spans="1:1" ht="14.25" x14ac:dyDescent="0.2">
      <c r="A29" s="57" t="s">
        <v>54</v>
      </c>
    </row>
    <row r="30" spans="1:1" ht="14.25" x14ac:dyDescent="0.2">
      <c r="A30" s="57" t="s">
        <v>56</v>
      </c>
    </row>
    <row r="31" spans="1:1" x14ac:dyDescent="0.2">
      <c r="A31" s="44"/>
    </row>
    <row r="33" spans="1:1" ht="17.25" x14ac:dyDescent="0.2">
      <c r="A33" s="45" t="s">
        <v>32</v>
      </c>
    </row>
    <row r="34" spans="1:1" ht="15" x14ac:dyDescent="0.2">
      <c r="A34" s="55" t="s">
        <v>86</v>
      </c>
    </row>
    <row r="35" spans="1:1" ht="15" x14ac:dyDescent="0.2">
      <c r="A35" s="55" t="s">
        <v>71</v>
      </c>
    </row>
    <row r="37" spans="1:1" ht="17.25" x14ac:dyDescent="0.2">
      <c r="A37" s="45" t="s">
        <v>33</v>
      </c>
    </row>
    <row r="38" spans="1:1" ht="15" x14ac:dyDescent="0.2">
      <c r="A38" s="55" t="s">
        <v>70</v>
      </c>
    </row>
    <row r="39" spans="1:1" x14ac:dyDescent="0.2">
      <c r="A39" s="61" t="s">
        <v>79</v>
      </c>
    </row>
    <row r="41" spans="1:1" ht="17.25" x14ac:dyDescent="0.2">
      <c r="A41" s="45" t="s">
        <v>34</v>
      </c>
    </row>
    <row r="42" spans="1:1" ht="15" x14ac:dyDescent="0.2">
      <c r="A42" s="55" t="s">
        <v>85</v>
      </c>
    </row>
    <row r="44" spans="1:1" ht="17.25" x14ac:dyDescent="0.2">
      <c r="A44" s="45" t="s">
        <v>35</v>
      </c>
    </row>
    <row r="45" spans="1:1" ht="15" x14ac:dyDescent="0.2">
      <c r="A45" s="55" t="s">
        <v>69</v>
      </c>
    </row>
    <row r="47" spans="1:1" ht="17.25" x14ac:dyDescent="0.2">
      <c r="A47" s="45" t="s">
        <v>36</v>
      </c>
    </row>
    <row r="48" spans="1:1" ht="30.75" x14ac:dyDescent="0.2">
      <c r="A48" s="52" t="s">
        <v>57</v>
      </c>
    </row>
    <row r="49" spans="1:1" ht="15.75" x14ac:dyDescent="0.2">
      <c r="A49" s="59"/>
    </row>
    <row r="51" spans="1:1" ht="17.25" x14ac:dyDescent="0.2">
      <c r="A51" s="45" t="s">
        <v>37</v>
      </c>
    </row>
    <row r="52" spans="1:1" ht="15" x14ac:dyDescent="0.2">
      <c r="A52" s="55" t="s">
        <v>64</v>
      </c>
    </row>
    <row r="53" spans="1:1" ht="15" x14ac:dyDescent="0.2">
      <c r="A53" s="56" t="s">
        <v>65</v>
      </c>
    </row>
    <row r="54" spans="1:1" ht="15" x14ac:dyDescent="0.2">
      <c r="A54" s="56" t="s">
        <v>66</v>
      </c>
    </row>
    <row r="55" spans="1:1" ht="15" x14ac:dyDescent="0.2">
      <c r="A55" s="56" t="s">
        <v>38</v>
      </c>
    </row>
    <row r="56" spans="1:1" ht="15" x14ac:dyDescent="0.2">
      <c r="A56" s="56" t="s">
        <v>67</v>
      </c>
    </row>
    <row r="57" spans="1:1" ht="15" x14ac:dyDescent="0.2">
      <c r="A57" s="56" t="s">
        <v>68</v>
      </c>
    </row>
    <row r="59" spans="1:1" ht="17.25" x14ac:dyDescent="0.2">
      <c r="A59" s="45" t="s">
        <v>39</v>
      </c>
    </row>
    <row r="60" spans="1:1" ht="29.25" x14ac:dyDescent="0.2">
      <c r="A60" s="54" t="s">
        <v>59</v>
      </c>
    </row>
    <row r="61" spans="1:1" ht="15" x14ac:dyDescent="0.2">
      <c r="A61" s="55" t="s">
        <v>60</v>
      </c>
    </row>
    <row r="62" spans="1:1" ht="15" x14ac:dyDescent="0.2">
      <c r="A62" s="56" t="s">
        <v>61</v>
      </c>
    </row>
    <row r="63" spans="1:1" ht="15" x14ac:dyDescent="0.2">
      <c r="A63" s="56" t="s">
        <v>62</v>
      </c>
    </row>
    <row r="64" spans="1:1" ht="15" x14ac:dyDescent="0.2">
      <c r="A64" s="56" t="s">
        <v>63</v>
      </c>
    </row>
    <row r="65" spans="1:1" ht="15" x14ac:dyDescent="0.2">
      <c r="A65" s="55" t="s">
        <v>80</v>
      </c>
    </row>
    <row r="66" spans="1:1" ht="15" x14ac:dyDescent="0.2">
      <c r="A66" s="55" t="s">
        <v>81</v>
      </c>
    </row>
    <row r="67" spans="1:1" ht="15" x14ac:dyDescent="0.2">
      <c r="A67" s="55"/>
    </row>
    <row r="68" spans="1:1" ht="14.25" x14ac:dyDescent="0.2">
      <c r="A68" s="57" t="s">
        <v>45</v>
      </c>
    </row>
    <row r="69" spans="1:1" ht="14.25" x14ac:dyDescent="0.2">
      <c r="A69" s="58" t="s">
        <v>87</v>
      </c>
    </row>
    <row r="70" spans="1:1" ht="14.25" x14ac:dyDescent="0.2">
      <c r="A70" s="58" t="s">
        <v>88</v>
      </c>
    </row>
    <row r="71" spans="1:1" ht="14.25" x14ac:dyDescent="0.2">
      <c r="A71" s="58" t="s">
        <v>40</v>
      </c>
    </row>
    <row r="72" spans="1:1" ht="14.25" x14ac:dyDescent="0.2">
      <c r="A72" s="58" t="s">
        <v>41</v>
      </c>
    </row>
    <row r="73" spans="1:1" ht="14.25" x14ac:dyDescent="0.2">
      <c r="A73" s="58" t="s">
        <v>42</v>
      </c>
    </row>
    <row r="74" spans="1:1" ht="14.25" x14ac:dyDescent="0.2">
      <c r="A74" s="58" t="s">
        <v>43</v>
      </c>
    </row>
    <row r="75" spans="1:1" ht="14.25" x14ac:dyDescent="0.2">
      <c r="A75" s="58" t="s">
        <v>44</v>
      </c>
    </row>
    <row r="77" spans="1:1" ht="17.25" x14ac:dyDescent="0.2">
      <c r="A77" s="45" t="s">
        <v>46</v>
      </c>
    </row>
    <row r="78" spans="1:1" ht="15.75" x14ac:dyDescent="0.2">
      <c r="A78" s="53" t="s">
        <v>83</v>
      </c>
    </row>
    <row r="79" spans="1:1" ht="15.75" x14ac:dyDescent="0.2">
      <c r="A79" s="53" t="s">
        <v>58</v>
      </c>
    </row>
    <row r="80" spans="1:1" ht="30.2" customHeight="1" x14ac:dyDescent="0.25">
      <c r="A80" s="62" t="s">
        <v>82</v>
      </c>
    </row>
  </sheetData>
  <hyperlinks>
    <hyperlink ref="A39" r:id="rId1" xr:uid="{79A9B621-61AB-481C-A13A-684235422D9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7"/>
  <sheetViews>
    <sheetView tabSelected="1" showWhiteSpace="0" zoomScaleNormal="100" workbookViewId="0">
      <selection activeCell="H47" sqref="H47"/>
    </sheetView>
  </sheetViews>
  <sheetFormatPr defaultColWidth="8.85546875" defaultRowHeight="12.75" x14ac:dyDescent="0.2"/>
  <cols>
    <col min="1" max="1" width="15.42578125" customWidth="1"/>
    <col min="2" max="2" width="12.42578125" customWidth="1"/>
    <col min="3" max="3" width="12.140625" customWidth="1"/>
    <col min="4" max="4" width="8.5703125" customWidth="1"/>
    <col min="5" max="5" width="15.140625" customWidth="1"/>
    <col min="6" max="7" width="14.42578125" customWidth="1"/>
    <col min="8" max="8" width="16.42578125" customWidth="1"/>
    <col min="9" max="9" width="14" customWidth="1"/>
  </cols>
  <sheetData>
    <row r="1" spans="1:8" ht="15.75" x14ac:dyDescent="0.25">
      <c r="A1" s="105" t="s">
        <v>5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92</v>
      </c>
      <c r="B2" s="105"/>
      <c r="C2" s="105"/>
      <c r="D2" s="105"/>
      <c r="E2" s="105"/>
      <c r="F2" s="105"/>
      <c r="G2" s="105"/>
      <c r="H2" s="105"/>
    </row>
    <row r="3" spans="1:8" ht="15" x14ac:dyDescent="0.25">
      <c r="A3" s="30" t="s">
        <v>3</v>
      </c>
      <c r="B3" s="117"/>
      <c r="C3" s="117"/>
      <c r="D3" s="117"/>
      <c r="E3" s="117"/>
      <c r="F3" s="117"/>
      <c r="G3" s="117"/>
      <c r="H3" s="106"/>
    </row>
    <row r="4" spans="1:8" ht="15" x14ac:dyDescent="0.25">
      <c r="A4" s="30" t="s">
        <v>24</v>
      </c>
      <c r="B4" s="118"/>
      <c r="C4" s="118"/>
      <c r="D4" s="118"/>
      <c r="E4" s="118"/>
      <c r="F4" s="118"/>
      <c r="G4" s="118"/>
      <c r="H4" s="106"/>
    </row>
    <row r="5" spans="1:8" ht="15" x14ac:dyDescent="0.25">
      <c r="A5" s="30"/>
      <c r="B5" s="118"/>
      <c r="C5" s="118"/>
      <c r="D5" s="118"/>
      <c r="E5" s="118"/>
      <c r="F5" s="118"/>
      <c r="G5" s="118"/>
      <c r="H5" s="106"/>
    </row>
    <row r="6" spans="1:8" ht="15" x14ac:dyDescent="0.25">
      <c r="A6" s="50"/>
      <c r="B6" s="50"/>
      <c r="C6" s="51" t="s">
        <v>4</v>
      </c>
      <c r="D6" s="107"/>
      <c r="E6" s="107"/>
      <c r="F6" s="107"/>
      <c r="G6" s="107"/>
      <c r="H6" s="106"/>
    </row>
    <row r="7" spans="1:8" ht="15" x14ac:dyDescent="0.25">
      <c r="A7" s="31"/>
      <c r="B7" s="31"/>
      <c r="C7" s="30"/>
      <c r="D7" s="49"/>
      <c r="E7" s="49"/>
      <c r="F7" s="49"/>
      <c r="G7" s="49"/>
      <c r="H7" s="41"/>
    </row>
    <row r="8" spans="1:8" s="1" customFormat="1" ht="14.25" x14ac:dyDescent="0.2">
      <c r="A8" s="108"/>
      <c r="B8" s="108"/>
      <c r="C8" s="108"/>
      <c r="D8" s="108"/>
      <c r="E8" s="108"/>
      <c r="F8" s="108"/>
      <c r="G8" s="108"/>
      <c r="H8" s="108"/>
    </row>
    <row r="9" spans="1:8" ht="15" x14ac:dyDescent="0.25">
      <c r="A9" s="109" t="s">
        <v>23</v>
      </c>
      <c r="B9" s="109"/>
      <c r="C9" s="109"/>
      <c r="D9" s="109"/>
      <c r="E9" s="110"/>
      <c r="F9" s="111" t="s">
        <v>10</v>
      </c>
      <c r="G9" s="112"/>
      <c r="H9" s="113" t="s">
        <v>94</v>
      </c>
    </row>
    <row r="10" spans="1:8" ht="44.25" customHeight="1" x14ac:dyDescent="0.2">
      <c r="A10" s="115" t="s">
        <v>93</v>
      </c>
      <c r="B10" s="116"/>
      <c r="C10" s="116"/>
      <c r="D10" s="116"/>
      <c r="E10" s="116"/>
      <c r="F10" s="116"/>
      <c r="G10" s="116"/>
      <c r="H10" s="114"/>
    </row>
    <row r="11" spans="1:8" ht="25.5" x14ac:dyDescent="0.2">
      <c r="A11" s="126" t="s">
        <v>0</v>
      </c>
      <c r="B11" s="127"/>
      <c r="C11" s="128"/>
      <c r="D11" s="5" t="s">
        <v>2</v>
      </c>
      <c r="E11" s="5" t="s">
        <v>15</v>
      </c>
      <c r="F11" s="6" t="s">
        <v>1</v>
      </c>
      <c r="G11" s="7" t="s">
        <v>25</v>
      </c>
      <c r="H11" s="17"/>
    </row>
    <row r="12" spans="1:8" ht="15" customHeight="1" x14ac:dyDescent="0.2">
      <c r="A12" s="123"/>
      <c r="B12" s="124"/>
      <c r="C12" s="125"/>
      <c r="D12" s="27"/>
      <c r="E12" s="28"/>
      <c r="F12" s="18">
        <f>IF(E12&gt;225699.99,(225700*D12),D12*E12)</f>
        <v>0</v>
      </c>
      <c r="G12" s="19">
        <f>F12*0.53</f>
        <v>0</v>
      </c>
      <c r="H12" s="20">
        <f t="shared" ref="H12:H15" si="0">SUM(F12:G12)</f>
        <v>0</v>
      </c>
    </row>
    <row r="13" spans="1:8" s="1" customFormat="1" ht="15" customHeight="1" x14ac:dyDescent="0.2">
      <c r="A13" s="123"/>
      <c r="B13" s="124"/>
      <c r="C13" s="125"/>
      <c r="D13" s="27"/>
      <c r="E13" s="28"/>
      <c r="F13" s="18">
        <f>IF(E13&gt;225699.99,(225700*D13),D13*E13)</f>
        <v>0</v>
      </c>
      <c r="G13" s="19">
        <f>F13*0.53</f>
        <v>0</v>
      </c>
      <c r="H13" s="20">
        <f t="shared" si="0"/>
        <v>0</v>
      </c>
    </row>
    <row r="14" spans="1:8" s="1" customFormat="1" ht="15" customHeight="1" x14ac:dyDescent="0.2">
      <c r="A14" s="147" t="s">
        <v>22</v>
      </c>
      <c r="B14" s="148"/>
      <c r="C14" s="149"/>
      <c r="D14" s="27"/>
      <c r="E14" s="28"/>
      <c r="F14" s="18">
        <f>IF(E14&gt;225699.99,(225700*D14),D14*E14)</f>
        <v>0</v>
      </c>
      <c r="G14" s="19">
        <f>F14*0.375</f>
        <v>0</v>
      </c>
      <c r="H14" s="20">
        <f t="shared" si="0"/>
        <v>0</v>
      </c>
    </row>
    <row r="15" spans="1:8" ht="15" customHeight="1" x14ac:dyDescent="0.2">
      <c r="A15" s="137" t="s">
        <v>21</v>
      </c>
      <c r="B15" s="138"/>
      <c r="C15" s="139"/>
      <c r="D15" s="32"/>
      <c r="E15" s="26"/>
      <c r="F15" s="18">
        <f>IF(E15&gt;225699.99,(225700*D15),D15*E15)</f>
        <v>0</v>
      </c>
      <c r="G15" s="21">
        <f>IF(F15&gt;0,520,0)</f>
        <v>0</v>
      </c>
      <c r="H15" s="20">
        <f t="shared" si="0"/>
        <v>0</v>
      </c>
    </row>
    <row r="16" spans="1:8" ht="15" customHeight="1" x14ac:dyDescent="0.25">
      <c r="A16" s="140" t="s">
        <v>6</v>
      </c>
      <c r="B16" s="141"/>
      <c r="C16" s="141"/>
      <c r="D16" s="141"/>
      <c r="E16" s="142"/>
      <c r="F16" s="3">
        <f>SUM(F12:F15)</f>
        <v>0</v>
      </c>
      <c r="G16" s="8">
        <f>SUM(G12:G15)</f>
        <v>0</v>
      </c>
      <c r="H16" s="4"/>
    </row>
    <row r="17" spans="1:9" ht="15" customHeight="1" x14ac:dyDescent="0.25">
      <c r="A17" s="143" t="s">
        <v>20</v>
      </c>
      <c r="B17" s="144"/>
      <c r="C17" s="144"/>
      <c r="D17" s="144"/>
      <c r="E17" s="145"/>
      <c r="F17" s="146">
        <f>F16+G16</f>
        <v>0</v>
      </c>
      <c r="G17" s="145"/>
      <c r="H17" s="16">
        <f>SUM(H12:H15)</f>
        <v>0</v>
      </c>
      <c r="I17" s="39">
        <f>F16+G16</f>
        <v>0</v>
      </c>
    </row>
    <row r="18" spans="1:9" ht="15" customHeight="1" x14ac:dyDescent="0.25">
      <c r="A18" s="134" t="s">
        <v>13</v>
      </c>
      <c r="B18" s="135"/>
      <c r="C18" s="135"/>
      <c r="D18" s="135"/>
      <c r="E18" s="135"/>
      <c r="F18" s="135"/>
      <c r="G18" s="135"/>
      <c r="H18" s="10"/>
    </row>
    <row r="19" spans="1:9" ht="15" customHeight="1" x14ac:dyDescent="0.2">
      <c r="A19" s="74"/>
      <c r="B19" s="75"/>
      <c r="C19" s="75"/>
      <c r="D19" s="75"/>
      <c r="E19" s="136"/>
      <c r="F19" s="76"/>
      <c r="G19" s="77"/>
      <c r="H19" s="22">
        <f t="shared" ref="H19:H22" si="1">F19</f>
        <v>0</v>
      </c>
    </row>
    <row r="20" spans="1:9" ht="15" customHeight="1" x14ac:dyDescent="0.2">
      <c r="A20" s="74"/>
      <c r="B20" s="75"/>
      <c r="C20" s="75"/>
      <c r="D20" s="75"/>
      <c r="E20" s="136"/>
      <c r="F20" s="76"/>
      <c r="G20" s="77"/>
      <c r="H20" s="22">
        <f t="shared" si="1"/>
        <v>0</v>
      </c>
    </row>
    <row r="21" spans="1:9" ht="15" customHeight="1" x14ac:dyDescent="0.2">
      <c r="A21" s="129"/>
      <c r="B21" s="130"/>
      <c r="C21" s="130"/>
      <c r="D21" s="130"/>
      <c r="E21" s="131"/>
      <c r="F21" s="132"/>
      <c r="G21" s="133"/>
      <c r="H21" s="22">
        <f t="shared" si="1"/>
        <v>0</v>
      </c>
    </row>
    <row r="22" spans="1:9" ht="15" customHeight="1" x14ac:dyDescent="0.2">
      <c r="A22" s="70"/>
      <c r="B22" s="71"/>
      <c r="C22" s="71"/>
      <c r="D22" s="71"/>
      <c r="E22" s="119"/>
      <c r="F22" s="72"/>
      <c r="G22" s="120"/>
      <c r="H22" s="22">
        <f t="shared" si="1"/>
        <v>0</v>
      </c>
    </row>
    <row r="23" spans="1:9" ht="15" customHeight="1" x14ac:dyDescent="0.25">
      <c r="A23" s="96" t="s">
        <v>7</v>
      </c>
      <c r="B23" s="97"/>
      <c r="C23" s="97"/>
      <c r="D23" s="97"/>
      <c r="E23" s="98"/>
      <c r="F23" s="99"/>
      <c r="G23" s="91"/>
      <c r="H23" s="11">
        <f>SUM(H19:H22)</f>
        <v>0</v>
      </c>
    </row>
    <row r="24" spans="1:9" ht="15" customHeight="1" x14ac:dyDescent="0.25">
      <c r="A24" s="121" t="s">
        <v>90</v>
      </c>
      <c r="B24" s="122"/>
      <c r="C24" s="122"/>
      <c r="D24" s="122"/>
      <c r="E24" s="122"/>
      <c r="F24" s="122"/>
      <c r="G24" s="122"/>
      <c r="H24" s="12"/>
    </row>
    <row r="25" spans="1:9" s="1" customFormat="1" ht="15" customHeight="1" x14ac:dyDescent="0.2">
      <c r="A25" s="70"/>
      <c r="B25" s="71"/>
      <c r="C25" s="71"/>
      <c r="D25" s="71"/>
      <c r="E25" s="119"/>
      <c r="F25" s="72"/>
      <c r="G25" s="120"/>
      <c r="H25" s="23">
        <f>F25</f>
        <v>0</v>
      </c>
    </row>
    <row r="26" spans="1:9" s="1" customFormat="1" ht="15" customHeight="1" x14ac:dyDescent="0.25">
      <c r="A26" s="96" t="s">
        <v>11</v>
      </c>
      <c r="B26" s="97"/>
      <c r="C26" s="97"/>
      <c r="D26" s="97"/>
      <c r="E26" s="98"/>
      <c r="F26" s="99"/>
      <c r="G26" s="91"/>
      <c r="H26" s="11">
        <f>SUM(H25:H25)</f>
        <v>0</v>
      </c>
    </row>
    <row r="27" spans="1:9" ht="15" customHeight="1" x14ac:dyDescent="0.25">
      <c r="A27" s="121" t="s">
        <v>95</v>
      </c>
      <c r="B27" s="122"/>
      <c r="C27" s="122"/>
      <c r="D27" s="122"/>
      <c r="E27" s="122"/>
      <c r="F27" s="122"/>
      <c r="G27" s="122"/>
      <c r="H27" s="150"/>
    </row>
    <row r="28" spans="1:9" ht="15" customHeight="1" x14ac:dyDescent="0.2">
      <c r="A28" s="74"/>
      <c r="B28" s="75"/>
      <c r="C28" s="75"/>
      <c r="D28" s="75"/>
      <c r="E28" s="136"/>
      <c r="F28" s="76"/>
      <c r="G28" s="77"/>
      <c r="H28" s="23">
        <f>F28</f>
        <v>0</v>
      </c>
    </row>
    <row r="29" spans="1:9" ht="15" customHeight="1" x14ac:dyDescent="0.2">
      <c r="A29" s="101"/>
      <c r="B29" s="102"/>
      <c r="C29" s="102"/>
      <c r="D29" s="102"/>
      <c r="E29" s="152"/>
      <c r="F29" s="103"/>
      <c r="G29" s="153"/>
      <c r="H29" s="23">
        <f>F29</f>
        <v>0</v>
      </c>
    </row>
    <row r="30" spans="1:9" s="1" customFormat="1" ht="15" customHeight="1" x14ac:dyDescent="0.2">
      <c r="A30" s="70"/>
      <c r="B30" s="71"/>
      <c r="C30" s="71"/>
      <c r="D30" s="71"/>
      <c r="E30" s="119"/>
      <c r="F30" s="72"/>
      <c r="G30" s="120"/>
      <c r="H30" s="33">
        <f>F30</f>
        <v>0</v>
      </c>
    </row>
    <row r="31" spans="1:9" s="1" customFormat="1" ht="15" customHeight="1" x14ac:dyDescent="0.25">
      <c r="A31" s="96" t="s">
        <v>8</v>
      </c>
      <c r="B31" s="97"/>
      <c r="C31" s="97"/>
      <c r="D31" s="97"/>
      <c r="E31" s="98"/>
      <c r="F31" s="99"/>
      <c r="G31" s="99"/>
      <c r="H31" s="11">
        <f>SUM(H28:H30)</f>
        <v>0</v>
      </c>
    </row>
    <row r="32" spans="1:9" ht="15" customHeight="1" x14ac:dyDescent="0.25">
      <c r="A32" s="67" t="s">
        <v>96</v>
      </c>
      <c r="B32" s="68"/>
      <c r="C32" s="68"/>
      <c r="D32" s="68"/>
      <c r="E32" s="68"/>
      <c r="F32" s="68"/>
      <c r="G32" s="68"/>
      <c r="H32" s="69"/>
    </row>
    <row r="33" spans="1:9" ht="15" customHeight="1" x14ac:dyDescent="0.2">
      <c r="A33" s="74"/>
      <c r="B33" s="75"/>
      <c r="C33" s="75"/>
      <c r="D33" s="75"/>
      <c r="E33" s="75"/>
      <c r="F33" s="76"/>
      <c r="G33" s="100"/>
      <c r="H33" s="23">
        <f>F33</f>
        <v>0</v>
      </c>
    </row>
    <row r="34" spans="1:9" ht="15" customHeight="1" x14ac:dyDescent="0.2">
      <c r="A34" s="74"/>
      <c r="B34" s="75"/>
      <c r="C34" s="75"/>
      <c r="D34" s="75"/>
      <c r="E34" s="75"/>
      <c r="F34" s="76"/>
      <c r="G34" s="100"/>
      <c r="H34" s="23">
        <f t="shared" ref="H34:H35" si="2">F34</f>
        <v>0</v>
      </c>
    </row>
    <row r="35" spans="1:9" ht="15" customHeight="1" x14ac:dyDescent="0.2">
      <c r="A35" s="74"/>
      <c r="B35" s="75"/>
      <c r="C35" s="75"/>
      <c r="D35" s="75"/>
      <c r="E35" s="75"/>
      <c r="F35" s="76"/>
      <c r="G35" s="100"/>
      <c r="H35" s="23">
        <f t="shared" si="2"/>
        <v>0</v>
      </c>
    </row>
    <row r="36" spans="1:9" ht="15" customHeight="1" x14ac:dyDescent="0.2">
      <c r="A36" s="101"/>
      <c r="B36" s="102"/>
      <c r="C36" s="102"/>
      <c r="D36" s="102"/>
      <c r="E36" s="102"/>
      <c r="F36" s="103"/>
      <c r="G36" s="104"/>
      <c r="H36" s="23">
        <f>F36</f>
        <v>0</v>
      </c>
    </row>
    <row r="37" spans="1:9" ht="15" customHeight="1" x14ac:dyDescent="0.2">
      <c r="A37" s="70"/>
      <c r="B37" s="71"/>
      <c r="C37" s="71"/>
      <c r="D37" s="71"/>
      <c r="E37" s="71"/>
      <c r="F37" s="72"/>
      <c r="G37" s="73"/>
      <c r="H37" s="33">
        <f>F37</f>
        <v>0</v>
      </c>
    </row>
    <row r="38" spans="1:9" ht="15" customHeight="1" x14ac:dyDescent="0.25">
      <c r="A38" s="96" t="s">
        <v>12</v>
      </c>
      <c r="B38" s="97"/>
      <c r="C38" s="97"/>
      <c r="D38" s="97"/>
      <c r="E38" s="98"/>
      <c r="F38" s="90"/>
      <c r="G38" s="91"/>
      <c r="H38" s="11">
        <f>SUM(H33:H37)</f>
        <v>0</v>
      </c>
    </row>
    <row r="39" spans="1:9" ht="15" customHeight="1" x14ac:dyDescent="0.25">
      <c r="A39" s="154" t="s">
        <v>16</v>
      </c>
      <c r="B39" s="155"/>
      <c r="C39" s="155"/>
      <c r="D39" s="155"/>
      <c r="E39" s="155"/>
      <c r="F39" s="155"/>
      <c r="G39" s="155"/>
      <c r="H39" s="156"/>
    </row>
    <row r="40" spans="1:9" ht="15" customHeight="1" x14ac:dyDescent="0.2">
      <c r="A40" s="74"/>
      <c r="B40" s="75"/>
      <c r="C40" s="75"/>
      <c r="D40" s="75"/>
      <c r="E40" s="75"/>
      <c r="F40" s="76"/>
      <c r="G40" s="77"/>
      <c r="H40" s="24">
        <f>F40</f>
        <v>0</v>
      </c>
    </row>
    <row r="41" spans="1:9" ht="15" customHeight="1" x14ac:dyDescent="0.2">
      <c r="A41" s="78"/>
      <c r="B41" s="79"/>
      <c r="C41" s="79"/>
      <c r="D41" s="79"/>
      <c r="E41" s="79"/>
      <c r="F41" s="80"/>
      <c r="G41" s="81"/>
      <c r="H41" s="24">
        <f>F41</f>
        <v>0</v>
      </c>
    </row>
    <row r="42" spans="1:9" ht="15" customHeight="1" thickBot="1" x14ac:dyDescent="0.3">
      <c r="A42" s="82" t="s">
        <v>17</v>
      </c>
      <c r="B42" s="83"/>
      <c r="C42" s="83"/>
      <c r="D42" s="83"/>
      <c r="E42" s="83"/>
      <c r="F42" s="84"/>
      <c r="G42" s="85"/>
      <c r="H42" s="13">
        <f>SUM(H40:H41)</f>
        <v>0</v>
      </c>
    </row>
    <row r="43" spans="1:9" ht="15" customHeight="1" thickBot="1" x14ac:dyDescent="0.3">
      <c r="A43" s="86" t="s">
        <v>9</v>
      </c>
      <c r="B43" s="87"/>
      <c r="C43" s="87"/>
      <c r="D43" s="87"/>
      <c r="E43" s="87"/>
      <c r="F43" s="88"/>
      <c r="G43" s="89"/>
      <c r="H43" s="34">
        <f>H17+H23+H26+H31+H38+H42</f>
        <v>0</v>
      </c>
      <c r="I43" s="29"/>
    </row>
    <row r="44" spans="1:9" ht="15" customHeight="1" x14ac:dyDescent="0.25">
      <c r="A44" s="161" t="s">
        <v>19</v>
      </c>
      <c r="B44" s="162"/>
      <c r="C44" s="162"/>
      <c r="D44" s="162"/>
      <c r="E44" s="162"/>
      <c r="F44" s="163"/>
      <c r="G44" s="164"/>
      <c r="H44" s="9">
        <f>H17+H23+H31+H38+H42</f>
        <v>0</v>
      </c>
      <c r="I44" s="29"/>
    </row>
    <row r="45" spans="1:9" ht="15" customHeight="1" x14ac:dyDescent="0.25">
      <c r="A45" s="92" t="s">
        <v>14</v>
      </c>
      <c r="B45" s="93"/>
      <c r="C45" s="93"/>
      <c r="D45" s="93"/>
      <c r="E45" s="25">
        <v>0</v>
      </c>
      <c r="F45" s="94"/>
      <c r="G45" s="95"/>
      <c r="H45" s="14">
        <v>0</v>
      </c>
      <c r="I45" s="29"/>
    </row>
    <row r="46" spans="1:9" ht="15" customHeight="1" thickBot="1" x14ac:dyDescent="0.3">
      <c r="A46" s="157" t="s">
        <v>18</v>
      </c>
      <c r="B46" s="158"/>
      <c r="C46" s="158"/>
      <c r="D46" s="158"/>
      <c r="E46" s="158"/>
      <c r="F46" s="159"/>
      <c r="G46" s="160"/>
      <c r="H46" s="15">
        <f>H43+H45</f>
        <v>0</v>
      </c>
      <c r="I46" s="29"/>
    </row>
    <row r="47" spans="1:9" ht="15.75" thickTop="1" x14ac:dyDescent="0.25">
      <c r="A47" s="38" t="s">
        <v>91</v>
      </c>
    </row>
    <row r="48" spans="1:9" ht="14.25" x14ac:dyDescent="0.2">
      <c r="A48" s="64"/>
      <c r="B48" s="64"/>
      <c r="C48" s="64"/>
      <c r="D48" s="64"/>
      <c r="E48" s="64"/>
      <c r="F48" s="64"/>
      <c r="G48" s="64"/>
      <c r="H48" s="36"/>
    </row>
    <row r="49" spans="1:8" x14ac:dyDescent="0.2">
      <c r="A49" s="35"/>
      <c r="B49" s="35"/>
      <c r="C49" s="35"/>
      <c r="D49" s="35"/>
      <c r="E49" s="35"/>
      <c r="F49" s="35"/>
      <c r="G49" s="35"/>
      <c r="H49" s="35"/>
    </row>
    <row r="50" spans="1:8" ht="15" x14ac:dyDescent="0.25">
      <c r="A50" s="65"/>
      <c r="B50" s="65"/>
      <c r="C50" s="65"/>
      <c r="D50" s="65"/>
      <c r="E50" s="65"/>
      <c r="F50" s="65"/>
      <c r="G50" s="65"/>
      <c r="H50" s="37"/>
    </row>
    <row r="51" spans="1:8" ht="14.25" x14ac:dyDescent="0.2">
      <c r="A51" s="66"/>
      <c r="B51" s="66"/>
      <c r="C51" s="66"/>
      <c r="D51" s="66"/>
      <c r="E51" s="66"/>
      <c r="F51" s="66"/>
      <c r="G51" s="66"/>
      <c r="H51" s="66"/>
    </row>
    <row r="52" spans="1:8" ht="14.25" x14ac:dyDescent="0.2">
      <c r="A52" s="37"/>
      <c r="B52" s="37"/>
      <c r="C52" s="37"/>
      <c r="D52" s="37"/>
      <c r="E52" s="37"/>
      <c r="F52" s="37"/>
      <c r="G52" s="37"/>
      <c r="H52" s="37"/>
    </row>
    <row r="53" spans="1:8" s="40" customFormat="1" ht="12.75" customHeight="1" x14ac:dyDescent="0.2">
      <c r="A53" s="151"/>
      <c r="B53" s="151"/>
      <c r="C53" s="151"/>
      <c r="D53" s="151"/>
      <c r="E53" s="151"/>
      <c r="F53" s="151"/>
      <c r="G53" s="151"/>
      <c r="H53" s="151"/>
    </row>
    <row r="54" spans="1:8" s="40" customFormat="1" ht="12.75" customHeight="1" x14ac:dyDescent="0.2">
      <c r="A54" s="151"/>
      <c r="B54" s="151"/>
      <c r="C54" s="151"/>
      <c r="D54" s="151"/>
      <c r="E54" s="151"/>
      <c r="F54" s="151"/>
      <c r="G54" s="151"/>
      <c r="H54" s="151"/>
    </row>
    <row r="55" spans="1:8" s="40" customFormat="1" ht="12.75" customHeight="1" x14ac:dyDescent="0.2">
      <c r="A55" s="151"/>
      <c r="B55" s="151"/>
      <c r="C55" s="151"/>
      <c r="D55" s="151"/>
      <c r="E55" s="151"/>
      <c r="F55" s="151"/>
      <c r="G55" s="151"/>
      <c r="H55" s="151"/>
    </row>
    <row r="56" spans="1:8" s="40" customFormat="1" ht="14.25" customHeight="1" x14ac:dyDescent="0.2">
      <c r="A56" s="151"/>
      <c r="B56" s="151"/>
      <c r="C56" s="151"/>
      <c r="D56" s="151"/>
      <c r="E56" s="151"/>
      <c r="F56" s="151"/>
      <c r="G56" s="151"/>
      <c r="H56" s="151"/>
    </row>
    <row r="57" spans="1:8" ht="15" x14ac:dyDescent="0.25">
      <c r="B57" s="38"/>
      <c r="C57" s="38"/>
      <c r="D57" s="38"/>
      <c r="E57" s="38"/>
      <c r="F57" s="38"/>
      <c r="G57" s="38"/>
      <c r="H57" s="38"/>
    </row>
  </sheetData>
  <mergeCells count="77">
    <mergeCell ref="A27:H27"/>
    <mergeCell ref="A53:H56"/>
    <mergeCell ref="A26:E26"/>
    <mergeCell ref="F26:G26"/>
    <mergeCell ref="A28:E28"/>
    <mergeCell ref="F28:G28"/>
    <mergeCell ref="A30:E30"/>
    <mergeCell ref="F30:G30"/>
    <mergeCell ref="A29:E29"/>
    <mergeCell ref="F29:G29"/>
    <mergeCell ref="A38:E38"/>
    <mergeCell ref="A39:H39"/>
    <mergeCell ref="A46:E46"/>
    <mergeCell ref="F46:G46"/>
    <mergeCell ref="A44:E44"/>
    <mergeCell ref="F44:G44"/>
    <mergeCell ref="A12:C12"/>
    <mergeCell ref="A11:C11"/>
    <mergeCell ref="A21:E21"/>
    <mergeCell ref="F21:G21"/>
    <mergeCell ref="A18:G18"/>
    <mergeCell ref="A19:E19"/>
    <mergeCell ref="F19:G19"/>
    <mergeCell ref="A20:E20"/>
    <mergeCell ref="F20:G20"/>
    <mergeCell ref="A15:C15"/>
    <mergeCell ref="A16:E16"/>
    <mergeCell ref="A17:E17"/>
    <mergeCell ref="F17:G17"/>
    <mergeCell ref="A13:C13"/>
    <mergeCell ref="A14:C14"/>
    <mergeCell ref="A22:E22"/>
    <mergeCell ref="F22:G22"/>
    <mergeCell ref="F25:G25"/>
    <mergeCell ref="A23:E23"/>
    <mergeCell ref="F23:G23"/>
    <mergeCell ref="A24:G24"/>
    <mergeCell ref="A25:E25"/>
    <mergeCell ref="A1:H1"/>
    <mergeCell ref="H3:H6"/>
    <mergeCell ref="D6:G6"/>
    <mergeCell ref="A8:H8"/>
    <mergeCell ref="A9:E9"/>
    <mergeCell ref="F9:G9"/>
    <mergeCell ref="H9:H10"/>
    <mergeCell ref="A10:G10"/>
    <mergeCell ref="B3:G3"/>
    <mergeCell ref="B4:G4"/>
    <mergeCell ref="B5:G5"/>
    <mergeCell ref="A2:H2"/>
    <mergeCell ref="F45:G45"/>
    <mergeCell ref="A31:E31"/>
    <mergeCell ref="F31:G31"/>
    <mergeCell ref="A33:E33"/>
    <mergeCell ref="F33:G33"/>
    <mergeCell ref="A36:E36"/>
    <mergeCell ref="F36:G36"/>
    <mergeCell ref="A34:E34"/>
    <mergeCell ref="F34:G34"/>
    <mergeCell ref="A35:E35"/>
    <mergeCell ref="F35:G35"/>
    <mergeCell ref="A48:G48"/>
    <mergeCell ref="A50:G50"/>
    <mergeCell ref="A51:H51"/>
    <mergeCell ref="A32:H32"/>
    <mergeCell ref="A37:E37"/>
    <mergeCell ref="F37:G37"/>
    <mergeCell ref="A40:E40"/>
    <mergeCell ref="F40:G40"/>
    <mergeCell ref="A41:E41"/>
    <mergeCell ref="F41:G41"/>
    <mergeCell ref="A42:E42"/>
    <mergeCell ref="F42:G42"/>
    <mergeCell ref="A43:E43"/>
    <mergeCell ref="F43:G43"/>
    <mergeCell ref="F38:G38"/>
    <mergeCell ref="A45:D45"/>
  </mergeCells>
  <printOptions horizontalCentered="1"/>
  <pageMargins left="0" right="0" top="0.25" bottom="0" header="0.3" footer="0.3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1 Year Worksheet</vt:lpstr>
      <vt:lpstr>'1 Year Worksheet'!Print_Area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Kline</dc:creator>
  <cp:lastModifiedBy>Hailee Poe</cp:lastModifiedBy>
  <cp:lastPrinted>2017-01-31T21:22:52Z</cp:lastPrinted>
  <dcterms:created xsi:type="dcterms:W3CDTF">2000-10-30T20:56:12Z</dcterms:created>
  <dcterms:modified xsi:type="dcterms:W3CDTF">2025-05-07T20:18:22Z</dcterms:modified>
</cp:coreProperties>
</file>